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8550"/>
  </bookViews>
  <sheets>
    <sheet name="Бюджет" sheetId="1" r:id="rId1"/>
  </sheets>
  <definedNames>
    <definedName name="APPT" localSheetId="0">Бюджет!$B$17</definedName>
    <definedName name="FIO" localSheetId="0">Бюджет!$F$17</definedName>
    <definedName name="LAST_CELL" localSheetId="0">Бюджет!$J$61</definedName>
    <definedName name="SIGN" localSheetId="0">Бюджет!$B$17:$H$18</definedName>
    <definedName name="_xlnm.Print_Titles" localSheetId="0">Бюджет!$9:$9</definedName>
  </definedNames>
  <calcPr calcId="124519"/>
</workbook>
</file>

<file path=xl/calcChain.xml><?xml version="1.0" encoding="utf-8"?>
<calcChain xmlns="http://schemas.openxmlformats.org/spreadsheetml/2006/main">
  <c r="E35" i="1"/>
  <c r="D35"/>
  <c r="F36"/>
  <c r="D37"/>
  <c r="E37"/>
  <c r="F27"/>
  <c r="E51"/>
  <c r="D51"/>
  <c r="F54"/>
  <c r="F52"/>
  <c r="E56"/>
  <c r="D56"/>
  <c r="E46"/>
  <c r="D46"/>
  <c r="E43"/>
  <c r="D43"/>
  <c r="D30"/>
  <c r="E23"/>
  <c r="D23"/>
  <c r="E20"/>
  <c r="D20"/>
  <c r="E18"/>
  <c r="D18"/>
  <c r="E10"/>
  <c r="D10"/>
  <c r="F11"/>
  <c r="F12"/>
  <c r="F13"/>
  <c r="F14"/>
  <c r="F15"/>
  <c r="F16"/>
  <c r="F17"/>
  <c r="F19"/>
  <c r="F21"/>
  <c r="F22"/>
  <c r="F24"/>
  <c r="F25"/>
  <c r="F26"/>
  <c r="F28"/>
  <c r="F29"/>
  <c r="F31"/>
  <c r="F32"/>
  <c r="F33"/>
  <c r="F34"/>
  <c r="F38"/>
  <c r="F39"/>
  <c r="F40"/>
  <c r="F41"/>
  <c r="F42"/>
  <c r="F44"/>
  <c r="F45"/>
  <c r="F47"/>
  <c r="F48"/>
  <c r="F49"/>
  <c r="F50"/>
  <c r="F53"/>
  <c r="F55"/>
  <c r="F57"/>
  <c r="F10" l="1"/>
  <c r="D58"/>
  <c r="F56"/>
  <c r="F35"/>
  <c r="F37"/>
  <c r="E30"/>
  <c r="E58" s="1"/>
  <c r="F20"/>
  <c r="F46"/>
  <c r="F51"/>
  <c r="F23"/>
  <c r="F43"/>
  <c r="F18"/>
  <c r="F30" l="1"/>
  <c r="F58"/>
</calcChain>
</file>

<file path=xl/sharedStrings.xml><?xml version="1.0" encoding="utf-8"?>
<sst xmlns="http://schemas.openxmlformats.org/spreadsheetml/2006/main" count="147" uniqueCount="76">
  <si>
    <t>Раздел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</si>
  <si>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</si>
  <si>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</si>
  <si>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</si>
  <si>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</si>
  <si>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</si>
  <si>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</si>
  <si>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</si>
  <si>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</si>
  <si>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</si>
  <si>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</si>
  <si>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</si>
  <si>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</t>
  </si>
  <si>
    <t>Резервные фонды</t>
  </si>
  <si>
    <t>13</t>
  </si>
  <si>
    <t>Другие общегосударственные вопросы</t>
  </si>
  <si>
    <t>Мобилизационная и вневойсковая подготовка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</si>
  <si>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</si>
  <si>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</si>
  <si>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14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</si>
  <si>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</si>
  <si>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</si>
  <si>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Сельское хозяйство и рыболовство</t>
  </si>
  <si>
    <t>08</t>
  </si>
  <si>
    <t>Транспорт</t>
  </si>
  <si>
    <t>09</t>
  </si>
  <si>
    <t>Дорожное хозяйство (дорожные фонды)</t>
  </si>
  <si>
    <t>12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</si>
  <si>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</si>
  <si>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</si>
  <si>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</si>
  <si>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</si>
  <si>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</si>
  <si>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07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</si>
  <si>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</si>
  <si>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</si>
  <si>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</si>
  <si>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</si>
  <si>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</si>
  <si>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</si>
  <si>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</si>
  <si>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</si>
  <si>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</si>
  <si>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</si>
  <si>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</si>
  <si>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Массовый спорт</t>
  </si>
  <si>
    <t>Другие вопросы в области физической культуры и спорта</t>
  </si>
  <si>
    <t>Периодическая печать и издательства</t>
  </si>
  <si>
    <t>Итого</t>
  </si>
  <si>
    <t>к постановлению администрации</t>
  </si>
  <si>
    <t>Павловского муниципального округа</t>
  </si>
  <si>
    <t>Наименование раздела, подраздела</t>
  </si>
  <si>
    <t>Процент исполнения</t>
  </si>
  <si>
    <t>ОБЩЕГОСУДАРСТВЕННЫЕ ВОПРОСЫ</t>
  </si>
  <si>
    <t>Подраздел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</si>
  <si>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</si>
  <si>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</si>
  <si>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</si>
  <si>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</si>
  <si>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</si>
  <si>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</si>
  <si>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</si>
  <si>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</si>
  <si>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</si>
  <si>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>Физическая культура</t>
  </si>
  <si>
    <t>Спорт высших достижений</t>
  </si>
  <si>
    <t>Нижегородской области</t>
  </si>
  <si>
    <t>Приложение № 3</t>
  </si>
  <si>
    <t>тыс. рублей</t>
  </si>
  <si>
    <t xml:space="preserve">Водное хозяйство </t>
  </si>
  <si>
    <t>ОХРАНА ОКРУЖАЮЩЕЙ СРЕДЫ</t>
  </si>
  <si>
    <t>План на 2026 год</t>
  </si>
  <si>
    <t>Сбор,удаление отходов и очистка сточных вод</t>
  </si>
  <si>
    <t>Исполнено за        1 полугодие 2026 года</t>
  </si>
  <si>
    <t>Расходы бюджета Павловского муниципального округа по разделам и подразделам классификации расходов бюджета за 1 полугодие 2026 года</t>
  </si>
  <si>
    <t xml:space="preserve">от 16.07.2026   № 1137         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</si>
</sst>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4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7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Border="1" applyAlignment="1" applyProtection="1">
      <alignment horizontal="left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61"/>
  <sheetViews>
    <sheetView showGridLines="0" tabSelected="1" workbookViewId="0">
      <selection activeCell="J9" sqref="J9"/>
    </sheetView>
  </sheetViews>
  <sheetFormatPr defaultRowHeight="12.75" outlineLevelRow="1"/>
  <cols>
    <col min="1" max="1" width="40" style="14" customWidth="1"/>
    <col min="2" max="3" width="11.7109375" style="19" customWidth="1"/>
    <col min="4" max="5" width="14.7109375" customWidth="1"/>
    <col min="6" max="6" width="11.7109375" customWidth="1"/>
    <col min="7" max="7" width="13.140625" customWidth="1"/>
    <col min="8" max="10" width="9.140625" customWidth="1"/>
  </cols>
  <sheetData>
    <row r="1" spans="1:10" s="1" customFormat="1" ht="15">
      <c r="A1" s="13"/>
      <c r="B1" s="2"/>
      <c r="C1" s="2"/>
      <c r="D1" s="27" t="s">
        <v>67</v>
      </c>
      <c r="E1" s="27"/>
      <c r="F1" s="27"/>
    </row>
    <row r="2" spans="1:10" s="1" customFormat="1" ht="15">
      <c r="A2" s="13"/>
      <c r="B2" s="2"/>
      <c r="C2" s="2"/>
      <c r="D2" s="27" t="s">
        <v>49</v>
      </c>
      <c r="E2" s="27"/>
      <c r="F2" s="27"/>
    </row>
    <row r="3" spans="1:10" s="1" customFormat="1" ht="15">
      <c r="A3" s="13"/>
      <c r="B3" s="2"/>
      <c r="C3" s="2"/>
      <c r="D3" s="27" t="s">
        <v>50</v>
      </c>
      <c r="E3" s="27"/>
      <c r="F3" s="27"/>
    </row>
    <row r="4" spans="1:10" s="1" customFormat="1" ht="15">
      <c r="A4" s="13"/>
      <c r="B4" s="2"/>
      <c r="C4" s="2"/>
      <c r="D4" s="21" t="s">
        <v>66</v>
      </c>
      <c r="E4" s="21"/>
      <c r="F4" s="21"/>
    </row>
    <row r="5" spans="1:10" s="1" customFormat="1" ht="15">
      <c r="A5" s="13"/>
      <c r="B5" s="2"/>
      <c r="C5" s="2"/>
      <c r="D5" s="27" t="s">
        <v>75</v>
      </c>
      <c r="E5" s="27"/>
      <c r="F5" s="27"/>
    </row>
    <row r="6" spans="1:10" s="1" customFormat="1" ht="15">
      <c r="A6" s="13"/>
      <c r="B6" s="2"/>
      <c r="C6" s="2"/>
    </row>
    <row r="7" spans="1:10" s="1" customFormat="1" ht="44.25" customHeight="1">
      <c r="A7" s="26" t="s">
        <v>74</v>
      </c>
      <c r="B7" s="26"/>
      <c r="C7" s="26"/>
      <c r="D7" s="26"/>
      <c r="E7" s="26"/>
      <c r="F7" s="26"/>
      <c r="G7" s="3"/>
      <c r="H7" s="3"/>
      <c r="I7" s="3"/>
      <c r="J7" s="3"/>
    </row>
    <row r="8" spans="1:10" s="1" customFormat="1" ht="15">
      <c r="A8" s="13"/>
      <c r="B8" s="5"/>
      <c r="C8" s="5"/>
      <c r="D8" s="4"/>
      <c r="E8" s="4"/>
      <c r="F8" s="5" t="s">
        <v>68</v>
      </c>
      <c r="G8" s="4"/>
      <c r="H8" s="4"/>
      <c r="I8" s="6"/>
      <c r="J8" s="6"/>
    </row>
    <row r="9" spans="1:10" s="1" customFormat="1" ht="42.75">
      <c r="A9" s="7" t="s">
        <v>51</v>
      </c>
      <c r="B9" s="7" t="s">
        <v>0</v>
      </c>
      <c r="C9" s="7" t="s">
        <v>54</v>
      </c>
      <c r="D9" s="7" t="s">
        <v>71</v>
      </c>
      <c r="E9" s="7" t="s">
        <v>73</v>
      </c>
      <c r="F9" s="22" t="s">
        <v>52</v>
      </c>
    </row>
    <row r="10" spans="1:10" ht="31.5">
      <c r="A10" s="8" t="s">
        <v>53</v>
      </c>
      <c r="B10" s="9" t="s">
        <v>1</v>
      </c>
      <c r="C10" s="9"/>
      <c r="D10" s="23">
        <f>SUM(D11:D17)</f>
        <v>381091.5</v>
      </c>
      <c r="E10" s="23">
        <f>SUM(E11:E17)</f>
        <v>150954.1</v>
      </c>
      <c r="F10" s="15">
        <f>E10/D10*100</f>
        <v>39.610985813118369</v>
      </c>
    </row>
    <row r="11" spans="1:10" ht="45" outlineLevel="1">
      <c r="A11" s="10" t="s">
        <v>3</v>
      </c>
      <c r="B11" s="18" t="s">
        <v>1</v>
      </c>
      <c r="C11" s="18" t="s">
        <v>2</v>
      </c>
      <c r="D11" s="24">
        <v>3757.6</v>
      </c>
      <c r="E11" s="24">
        <v>2290.4</v>
      </c>
      <c r="F11" s="12">
        <f t="shared" ref="F11:F58" si="0">E11/D11*100</f>
        <v>60.953800298062596</v>
      </c>
    </row>
    <row r="12" spans="1:10" ht="75" outlineLevel="1">
      <c r="A12" s="10" t="s">
        <v>5</v>
      </c>
      <c r="B12" s="18" t="s">
        <v>1</v>
      </c>
      <c r="C12" s="18" t="s">
        <v>4</v>
      </c>
      <c r="D12" s="24">
        <v>7915.2</v>
      </c>
      <c r="E12" s="24">
        <v>3442.3</v>
      </c>
      <c r="F12" s="12">
        <f t="shared" si="0"/>
        <v>43.489741257327672</v>
      </c>
    </row>
    <row r="13" spans="1:10" ht="75" outlineLevel="1">
      <c r="A13" s="10" t="s">
        <v>7</v>
      </c>
      <c r="B13" s="18" t="s">
        <v>1</v>
      </c>
      <c r="C13" s="18" t="s">
        <v>6</v>
      </c>
      <c r="D13" s="24">
        <v>185655.6</v>
      </c>
      <c r="E13" s="24">
        <v>81276.600000000006</v>
      </c>
      <c r="F13" s="12">
        <f t="shared" si="0"/>
        <v>43.778156974527029</v>
      </c>
    </row>
    <row r="14" spans="1:10" ht="15.75" outlineLevel="1">
      <c r="A14" s="10" t="s">
        <v>9</v>
      </c>
      <c r="B14" s="18" t="s">
        <v>1</v>
      </c>
      <c r="C14" s="18" t="s">
        <v>8</v>
      </c>
      <c r="D14" s="24">
        <v>205.9</v>
      </c>
      <c r="E14" s="24">
        <v>0</v>
      </c>
      <c r="F14" s="12">
        <f t="shared" si="0"/>
        <v>0</v>
      </c>
    </row>
    <row r="15" spans="1:10" ht="60" outlineLevel="1">
      <c r="A15" s="10" t="s">
        <v>11</v>
      </c>
      <c r="B15" s="18" t="s">
        <v>1</v>
      </c>
      <c r="C15" s="18" t="s">
        <v>10</v>
      </c>
      <c r="D15" s="24">
        <v>29132</v>
      </c>
      <c r="E15" s="24">
        <v>13537</v>
      </c>
      <c r="F15" s="12">
        <f t="shared" si="0"/>
        <v>46.467801730056294</v>
      </c>
    </row>
    <row r="16" spans="1:10" ht="15.75" outlineLevel="1">
      <c r="A16" s="10" t="s">
        <v>13</v>
      </c>
      <c r="B16" s="18" t="s">
        <v>1</v>
      </c>
      <c r="C16" s="18" t="s">
        <v>12</v>
      </c>
      <c r="D16" s="24">
        <v>47796.7</v>
      </c>
      <c r="E16" s="24">
        <v>0</v>
      </c>
      <c r="F16" s="12">
        <f t="shared" si="0"/>
        <v>0</v>
      </c>
    </row>
    <row r="17" spans="1:6" ht="15.75" outlineLevel="1">
      <c r="A17" s="10" t="s">
        <v>15</v>
      </c>
      <c r="B17" s="18" t="s">
        <v>1</v>
      </c>
      <c r="C17" s="18" t="s">
        <v>14</v>
      </c>
      <c r="D17" s="24">
        <v>106628.5</v>
      </c>
      <c r="E17" s="24">
        <v>50407.8</v>
      </c>
      <c r="F17" s="12">
        <f t="shared" si="0"/>
        <v>47.274227809638134</v>
      </c>
    </row>
    <row r="18" spans="1:6" ht="15.75">
      <c r="A18" s="11" t="s">
        <v>55</v>
      </c>
      <c r="B18" s="7" t="s">
        <v>2</v>
      </c>
      <c r="C18" s="7"/>
      <c r="D18" s="25">
        <f>D19</f>
        <v>15044.2</v>
      </c>
      <c r="E18" s="25">
        <f>E19</f>
        <v>5393</v>
      </c>
      <c r="F18" s="15">
        <f t="shared" si="0"/>
        <v>35.847702104465505</v>
      </c>
    </row>
    <row r="19" spans="1:6" ht="30" outlineLevel="1">
      <c r="A19" s="10" t="s">
        <v>16</v>
      </c>
      <c r="B19" s="18" t="s">
        <v>2</v>
      </c>
      <c r="C19" s="18" t="s">
        <v>4</v>
      </c>
      <c r="D19" s="24">
        <v>15044.2</v>
      </c>
      <c r="E19" s="24">
        <v>5393</v>
      </c>
      <c r="F19" s="12">
        <f t="shared" si="0"/>
        <v>35.847702104465505</v>
      </c>
    </row>
    <row r="20" spans="1:6" ht="57">
      <c r="A20" s="11" t="s">
        <v>56</v>
      </c>
      <c r="B20" s="7" t="s">
        <v>4</v>
      </c>
      <c r="C20" s="7"/>
      <c r="D20" s="25">
        <f>SUM(D21:D22)</f>
        <v>49842.7</v>
      </c>
      <c r="E20" s="25">
        <f>SUM(E21:E22)</f>
        <v>17813.400000000001</v>
      </c>
      <c r="F20" s="15">
        <f t="shared" si="0"/>
        <v>35.739235635308688</v>
      </c>
    </row>
    <row r="21" spans="1:6" ht="60" outlineLevel="1">
      <c r="A21" s="10" t="s">
        <v>18</v>
      </c>
      <c r="B21" s="18" t="s">
        <v>4</v>
      </c>
      <c r="C21" s="18" t="s">
        <v>17</v>
      </c>
      <c r="D21" s="24">
        <v>49211.7</v>
      </c>
      <c r="E21" s="24">
        <v>17647.7</v>
      </c>
      <c r="F21" s="12">
        <f t="shared" si="0"/>
        <v>35.860781074419293</v>
      </c>
    </row>
    <row r="22" spans="1:6" ht="45" outlineLevel="1">
      <c r="A22" s="10" t="s">
        <v>20</v>
      </c>
      <c r="B22" s="18" t="s">
        <v>4</v>
      </c>
      <c r="C22" s="18" t="s">
        <v>19</v>
      </c>
      <c r="D22" s="24">
        <v>631</v>
      </c>
      <c r="E22" s="24">
        <v>165.7</v>
      </c>
      <c r="F22" s="12">
        <f t="shared" si="0"/>
        <v>26.259904912836767</v>
      </c>
    </row>
    <row r="23" spans="1:6" ht="15.75">
      <c r="A23" s="11" t="s">
        <v>57</v>
      </c>
      <c r="B23" s="7" t="s">
        <v>6</v>
      </c>
      <c r="C23" s="7"/>
      <c r="D23" s="25">
        <f>SUM(D24:D29)</f>
        <v>281338.7</v>
      </c>
      <c r="E23" s="25">
        <f>SUM(E24:E29)</f>
        <v>148250.9</v>
      </c>
      <c r="F23" s="15">
        <f t="shared" si="0"/>
        <v>52.694812338295435</v>
      </c>
    </row>
    <row r="24" spans="1:6" ht="15.75" outlineLevel="1">
      <c r="A24" s="10" t="s">
        <v>21</v>
      </c>
      <c r="B24" s="18" t="s">
        <v>6</v>
      </c>
      <c r="C24" s="18" t="s">
        <v>1</v>
      </c>
      <c r="D24" s="24">
        <v>2500</v>
      </c>
      <c r="E24" s="24">
        <v>1617.2</v>
      </c>
      <c r="F24" s="12">
        <f t="shared" si="0"/>
        <v>64.688000000000002</v>
      </c>
    </row>
    <row r="25" spans="1:6" ht="15.75" outlineLevel="1">
      <c r="A25" s="10" t="s">
        <v>22</v>
      </c>
      <c r="B25" s="18" t="s">
        <v>6</v>
      </c>
      <c r="C25" s="18" t="s">
        <v>8</v>
      </c>
      <c r="D25" s="24">
        <v>11480.5</v>
      </c>
      <c r="E25" s="24">
        <v>5846.5</v>
      </c>
      <c r="F25" s="12">
        <f t="shared" si="0"/>
        <v>50.925482339619357</v>
      </c>
    </row>
    <row r="26" spans="1:6" ht="15.75" outlineLevel="1">
      <c r="A26" s="10" t="s">
        <v>69</v>
      </c>
      <c r="B26" s="18" t="s">
        <v>6</v>
      </c>
      <c r="C26" s="18" t="s">
        <v>10</v>
      </c>
      <c r="D26" s="24">
        <v>210</v>
      </c>
      <c r="E26" s="24">
        <v>4</v>
      </c>
      <c r="F26" s="12">
        <f t="shared" si="0"/>
        <v>1.9047619047619049</v>
      </c>
    </row>
    <row r="27" spans="1:6" ht="15.75" outlineLevel="1">
      <c r="A27" s="10" t="s">
        <v>24</v>
      </c>
      <c r="B27" s="18" t="s">
        <v>6</v>
      </c>
      <c r="C27" s="18" t="s">
        <v>23</v>
      </c>
      <c r="D27" s="24">
        <v>13769.9</v>
      </c>
      <c r="E27" s="24">
        <v>7942.6</v>
      </c>
      <c r="F27" s="12">
        <f t="shared" ref="F27" si="1">E27/D27*100</f>
        <v>57.680883666548056</v>
      </c>
    </row>
    <row r="28" spans="1:6" ht="15.75" outlineLevel="1">
      <c r="A28" s="10" t="s">
        <v>26</v>
      </c>
      <c r="B28" s="18" t="s">
        <v>6</v>
      </c>
      <c r="C28" s="18" t="s">
        <v>25</v>
      </c>
      <c r="D28" s="24">
        <v>210916.9</v>
      </c>
      <c r="E28" s="24">
        <v>115143.8</v>
      </c>
      <c r="F28" s="12">
        <f t="shared" si="0"/>
        <v>54.592021786779533</v>
      </c>
    </row>
    <row r="29" spans="1:6" ht="30" outlineLevel="1">
      <c r="A29" s="10" t="s">
        <v>28</v>
      </c>
      <c r="B29" s="18" t="s">
        <v>6</v>
      </c>
      <c r="C29" s="18" t="s">
        <v>27</v>
      </c>
      <c r="D29" s="24">
        <v>42461.4</v>
      </c>
      <c r="E29" s="24">
        <v>17696.8</v>
      </c>
      <c r="F29" s="12">
        <f t="shared" si="0"/>
        <v>41.677382281319034</v>
      </c>
    </row>
    <row r="30" spans="1:6" ht="28.5">
      <c r="A30" s="11" t="s">
        <v>58</v>
      </c>
      <c r="B30" s="7" t="s">
        <v>8</v>
      </c>
      <c r="C30" s="7"/>
      <c r="D30" s="25">
        <f>SUM(D31:D34)</f>
        <v>359285.6</v>
      </c>
      <c r="E30" s="25">
        <f>SUM(E31:E34)</f>
        <v>129901.5</v>
      </c>
      <c r="F30" s="15">
        <f t="shared" si="0"/>
        <v>36.155498578289809</v>
      </c>
    </row>
    <row r="31" spans="1:6" ht="15.75" outlineLevel="1">
      <c r="A31" s="10" t="s">
        <v>29</v>
      </c>
      <c r="B31" s="18" t="s">
        <v>8</v>
      </c>
      <c r="C31" s="18" t="s">
        <v>1</v>
      </c>
      <c r="D31" s="24">
        <v>5170</v>
      </c>
      <c r="E31" s="24">
        <v>1860</v>
      </c>
      <c r="F31" s="12">
        <f t="shared" si="0"/>
        <v>35.976789168278529</v>
      </c>
    </row>
    <row r="32" spans="1:6" ht="15.75" outlineLevel="1">
      <c r="A32" s="10" t="s">
        <v>30</v>
      </c>
      <c r="B32" s="18" t="s">
        <v>8</v>
      </c>
      <c r="C32" s="18" t="s">
        <v>2</v>
      </c>
      <c r="D32" s="24">
        <v>80051.399999999994</v>
      </c>
      <c r="E32" s="24">
        <v>18653.8</v>
      </c>
      <c r="F32" s="12">
        <f t="shared" si="0"/>
        <v>23.302278286201116</v>
      </c>
    </row>
    <row r="33" spans="1:6" ht="15.75" outlineLevel="1">
      <c r="A33" s="10" t="s">
        <v>31</v>
      </c>
      <c r="B33" s="18" t="s">
        <v>8</v>
      </c>
      <c r="C33" s="18" t="s">
        <v>4</v>
      </c>
      <c r="D33" s="24">
        <v>223038.8</v>
      </c>
      <c r="E33" s="24">
        <v>89057.1</v>
      </c>
      <c r="F33" s="12">
        <f t="shared" si="0"/>
        <v>39.928971999490678</v>
      </c>
    </row>
    <row r="34" spans="1:6" ht="30" outlineLevel="1">
      <c r="A34" s="10" t="s">
        <v>32</v>
      </c>
      <c r="B34" s="18" t="s">
        <v>8</v>
      </c>
      <c r="C34" s="18" t="s">
        <v>8</v>
      </c>
      <c r="D34" s="24">
        <v>51025.4</v>
      </c>
      <c r="E34" s="24">
        <v>20330.599999999999</v>
      </c>
      <c r="F34" s="12">
        <f t="shared" si="0"/>
        <v>39.844077655442192</v>
      </c>
    </row>
    <row r="35" spans="1:6" ht="15.75">
      <c r="A35" s="11" t="s">
        <v>70</v>
      </c>
      <c r="B35" s="7" t="s">
        <v>10</v>
      </c>
      <c r="C35" s="7"/>
      <c r="D35" s="25">
        <f>D36</f>
        <v>9000</v>
      </c>
      <c r="E35" s="25">
        <f>E36</f>
        <v>0</v>
      </c>
      <c r="F35" s="15">
        <f t="shared" ref="F35:F36" si="2">E35/D35*100</f>
        <v>0</v>
      </c>
    </row>
    <row r="36" spans="1:6" ht="30" outlineLevel="1">
      <c r="A36" s="10" t="s">
        <v>72</v>
      </c>
      <c r="B36" s="18" t="s">
        <v>10</v>
      </c>
      <c r="C36" s="18" t="s">
        <v>2</v>
      </c>
      <c r="D36" s="24">
        <v>9000</v>
      </c>
      <c r="E36" s="24">
        <v>0</v>
      </c>
      <c r="F36" s="12">
        <f t="shared" si="2"/>
        <v>0</v>
      </c>
    </row>
    <row r="37" spans="1:6" ht="15.75">
      <c r="A37" s="11" t="s">
        <v>59</v>
      </c>
      <c r="B37" s="7" t="s">
        <v>33</v>
      </c>
      <c r="C37" s="7"/>
      <c r="D37" s="25">
        <f>SUM(D38:D42)</f>
        <v>2806954.4</v>
      </c>
      <c r="E37" s="25">
        <f>SUM(E38:E42)</f>
        <v>1468052.5</v>
      </c>
      <c r="F37" s="15">
        <f t="shared" si="0"/>
        <v>52.300546813300564</v>
      </c>
    </row>
    <row r="38" spans="1:6" ht="15.75" outlineLevel="1">
      <c r="A38" s="10" t="s">
        <v>34</v>
      </c>
      <c r="B38" s="18" t="s">
        <v>33</v>
      </c>
      <c r="C38" s="18" t="s">
        <v>1</v>
      </c>
      <c r="D38" s="24">
        <v>788077.4</v>
      </c>
      <c r="E38" s="24">
        <v>426881</v>
      </c>
      <c r="F38" s="12">
        <f t="shared" si="0"/>
        <v>54.167395233006296</v>
      </c>
    </row>
    <row r="39" spans="1:6" s="16" customFormat="1" ht="15.75" outlineLevel="1">
      <c r="A39" s="10" t="s">
        <v>35</v>
      </c>
      <c r="B39" s="18" t="s">
        <v>33</v>
      </c>
      <c r="C39" s="18" t="s">
        <v>2</v>
      </c>
      <c r="D39" s="24">
        <v>1562411.3</v>
      </c>
      <c r="E39" s="24">
        <v>803967.5</v>
      </c>
      <c r="F39" s="12">
        <f t="shared" si="0"/>
        <v>51.456841101955675</v>
      </c>
    </row>
    <row r="40" spans="1:6" ht="15.75" outlineLevel="1">
      <c r="A40" s="10" t="s">
        <v>36</v>
      </c>
      <c r="B40" s="18" t="s">
        <v>33</v>
      </c>
      <c r="C40" s="18" t="s">
        <v>4</v>
      </c>
      <c r="D40" s="24">
        <v>231999.8</v>
      </c>
      <c r="E40" s="24">
        <v>145416.29999999999</v>
      </c>
      <c r="F40" s="12">
        <f t="shared" si="0"/>
        <v>62.679493689218688</v>
      </c>
    </row>
    <row r="41" spans="1:6" ht="15.75" outlineLevel="1">
      <c r="A41" s="10" t="s">
        <v>37</v>
      </c>
      <c r="B41" s="18" t="s">
        <v>33</v>
      </c>
      <c r="C41" s="18" t="s">
        <v>33</v>
      </c>
      <c r="D41" s="24">
        <v>12434.1</v>
      </c>
      <c r="E41" s="24">
        <v>7713.8</v>
      </c>
      <c r="F41" s="12">
        <f t="shared" si="0"/>
        <v>62.037461497012245</v>
      </c>
    </row>
    <row r="42" spans="1:6" ht="15.75" outlineLevel="1">
      <c r="A42" s="10" t="s">
        <v>38</v>
      </c>
      <c r="B42" s="18" t="s">
        <v>33</v>
      </c>
      <c r="C42" s="18" t="s">
        <v>25</v>
      </c>
      <c r="D42" s="24">
        <v>212031.8</v>
      </c>
      <c r="E42" s="24">
        <v>84073.9</v>
      </c>
      <c r="F42" s="12">
        <f t="shared" si="0"/>
        <v>39.651552267159921</v>
      </c>
    </row>
    <row r="43" spans="1:6" ht="15.75">
      <c r="A43" s="11" t="s">
        <v>60</v>
      </c>
      <c r="B43" s="7" t="s">
        <v>23</v>
      </c>
      <c r="C43" s="7"/>
      <c r="D43" s="25">
        <f>SUM(D44:D45)</f>
        <v>363814</v>
      </c>
      <c r="E43" s="25">
        <f>SUM(E44:E45)</f>
        <v>162237</v>
      </c>
      <c r="F43" s="15">
        <f t="shared" si="0"/>
        <v>44.593391128433765</v>
      </c>
    </row>
    <row r="44" spans="1:6" ht="15.75" outlineLevel="1">
      <c r="A44" s="10" t="s">
        <v>39</v>
      </c>
      <c r="B44" s="18" t="s">
        <v>23</v>
      </c>
      <c r="C44" s="18" t="s">
        <v>1</v>
      </c>
      <c r="D44" s="24">
        <v>271298.8</v>
      </c>
      <c r="E44" s="24">
        <v>120133.1</v>
      </c>
      <c r="F44" s="12">
        <f t="shared" si="0"/>
        <v>44.280734009881364</v>
      </c>
    </row>
    <row r="45" spans="1:6" s="16" customFormat="1" ht="30" outlineLevel="1">
      <c r="A45" s="10" t="s">
        <v>40</v>
      </c>
      <c r="B45" s="18" t="s">
        <v>23</v>
      </c>
      <c r="C45" s="18" t="s">
        <v>6</v>
      </c>
      <c r="D45" s="24">
        <v>92515.199999999997</v>
      </c>
      <c r="E45" s="24">
        <v>42103.9</v>
      </c>
      <c r="F45" s="12">
        <f t="shared" si="0"/>
        <v>45.510251288436933</v>
      </c>
    </row>
    <row r="46" spans="1:6" s="17" customFormat="1" ht="15.75">
      <c r="A46" s="11" t="s">
        <v>61</v>
      </c>
      <c r="B46" s="7" t="s">
        <v>17</v>
      </c>
      <c r="C46" s="7"/>
      <c r="D46" s="25">
        <f>SUM(D47:D50)</f>
        <v>122440.1</v>
      </c>
      <c r="E46" s="25">
        <f>SUM(E47:E50)</f>
        <v>88953</v>
      </c>
      <c r="F46" s="15">
        <f t="shared" si="0"/>
        <v>72.650218351667462</v>
      </c>
    </row>
    <row r="47" spans="1:6" ht="15.75" outlineLevel="1">
      <c r="A47" s="10" t="s">
        <v>41</v>
      </c>
      <c r="B47" s="18" t="s">
        <v>17</v>
      </c>
      <c r="C47" s="18" t="s">
        <v>1</v>
      </c>
      <c r="D47" s="24">
        <v>14050</v>
      </c>
      <c r="E47" s="24">
        <v>5102.3</v>
      </c>
      <c r="F47" s="12">
        <f t="shared" si="0"/>
        <v>36.315302491103203</v>
      </c>
    </row>
    <row r="48" spans="1:6" s="16" customFormat="1" ht="15.75" outlineLevel="1">
      <c r="A48" s="10" t="s">
        <v>42</v>
      </c>
      <c r="B48" s="18" t="s">
        <v>17</v>
      </c>
      <c r="C48" s="18" t="s">
        <v>4</v>
      </c>
      <c r="D48" s="24">
        <v>23882.3</v>
      </c>
      <c r="E48" s="24">
        <v>20694.099999999999</v>
      </c>
      <c r="F48" s="12">
        <f t="shared" si="0"/>
        <v>86.650364495881888</v>
      </c>
    </row>
    <row r="49" spans="1:6" ht="15.75" outlineLevel="1">
      <c r="A49" s="10" t="s">
        <v>43</v>
      </c>
      <c r="B49" s="18" t="s">
        <v>17</v>
      </c>
      <c r="C49" s="18" t="s">
        <v>6</v>
      </c>
      <c r="D49" s="24">
        <v>84457.8</v>
      </c>
      <c r="E49" s="24">
        <v>63126.6</v>
      </c>
      <c r="F49" s="12">
        <f t="shared" si="0"/>
        <v>74.74336295759538</v>
      </c>
    </row>
    <row r="50" spans="1:6" ht="30" outlineLevel="1">
      <c r="A50" s="10" t="s">
        <v>44</v>
      </c>
      <c r="B50" s="18" t="s">
        <v>17</v>
      </c>
      <c r="C50" s="18" t="s">
        <v>10</v>
      </c>
      <c r="D50" s="24">
        <v>50</v>
      </c>
      <c r="E50" s="24">
        <v>30</v>
      </c>
      <c r="F50" s="12">
        <f t="shared" si="0"/>
        <v>60</v>
      </c>
    </row>
    <row r="51" spans="1:6" s="17" customFormat="1" ht="28.5">
      <c r="A51" s="11" t="s">
        <v>62</v>
      </c>
      <c r="B51" s="7" t="s">
        <v>12</v>
      </c>
      <c r="C51" s="7"/>
      <c r="D51" s="25">
        <f>SUM(D52:D55)</f>
        <v>236472.80000000002</v>
      </c>
      <c r="E51" s="25">
        <f>SUM(E52:E55)</f>
        <v>127233.4</v>
      </c>
      <c r="F51" s="15">
        <f t="shared" si="0"/>
        <v>53.804665906607433</v>
      </c>
    </row>
    <row r="52" spans="1:6" s="17" customFormat="1" ht="15.75">
      <c r="A52" s="10" t="s">
        <v>64</v>
      </c>
      <c r="B52" s="18" t="s">
        <v>12</v>
      </c>
      <c r="C52" s="18" t="s">
        <v>1</v>
      </c>
      <c r="D52" s="24">
        <v>45757</v>
      </c>
      <c r="E52" s="24">
        <v>22072.400000000001</v>
      </c>
      <c r="F52" s="12">
        <f t="shared" ref="F52" si="3">E52/D52*100</f>
        <v>48.238302336254563</v>
      </c>
    </row>
    <row r="53" spans="1:6" ht="15.75" outlineLevel="1">
      <c r="A53" s="10" t="s">
        <v>45</v>
      </c>
      <c r="B53" s="18" t="s">
        <v>12</v>
      </c>
      <c r="C53" s="18" t="s">
        <v>2</v>
      </c>
      <c r="D53" s="24">
        <v>143547.6</v>
      </c>
      <c r="E53" s="24">
        <v>80926</v>
      </c>
      <c r="F53" s="12">
        <f t="shared" si="0"/>
        <v>56.375724846671069</v>
      </c>
    </row>
    <row r="54" spans="1:6" ht="15.75" outlineLevel="1">
      <c r="A54" s="10" t="s">
        <v>65</v>
      </c>
      <c r="B54" s="18" t="s">
        <v>12</v>
      </c>
      <c r="C54" s="18" t="s">
        <v>4</v>
      </c>
      <c r="D54" s="24">
        <v>42162.8</v>
      </c>
      <c r="E54" s="24">
        <v>20532.7</v>
      </c>
      <c r="F54" s="12">
        <f t="shared" si="0"/>
        <v>48.69861584145265</v>
      </c>
    </row>
    <row r="55" spans="1:6" s="16" customFormat="1" ht="30" outlineLevel="1">
      <c r="A55" s="10" t="s">
        <v>46</v>
      </c>
      <c r="B55" s="18" t="s">
        <v>12</v>
      </c>
      <c r="C55" s="18" t="s">
        <v>8</v>
      </c>
      <c r="D55" s="24">
        <v>5005.3999999999996</v>
      </c>
      <c r="E55" s="24">
        <v>3702.3</v>
      </c>
      <c r="F55" s="12">
        <f t="shared" si="0"/>
        <v>73.9661165940784</v>
      </c>
    </row>
    <row r="56" spans="1:6" s="17" customFormat="1" ht="28.5">
      <c r="A56" s="11" t="s">
        <v>63</v>
      </c>
      <c r="B56" s="7" t="s">
        <v>27</v>
      </c>
      <c r="C56" s="7"/>
      <c r="D56" s="25">
        <f>SUM(D57)</f>
        <v>4459.1000000000004</v>
      </c>
      <c r="E56" s="25">
        <f>SUM(E57)</f>
        <v>2229.6</v>
      </c>
      <c r="F56" s="15">
        <f t="shared" si="0"/>
        <v>50.001121302504984</v>
      </c>
    </row>
    <row r="57" spans="1:6" ht="15.75" outlineLevel="1">
      <c r="A57" s="10" t="s">
        <v>47</v>
      </c>
      <c r="B57" s="18" t="s">
        <v>27</v>
      </c>
      <c r="C57" s="18" t="s">
        <v>2</v>
      </c>
      <c r="D57" s="24">
        <v>4459.1000000000004</v>
      </c>
      <c r="E57" s="24">
        <v>2229.6</v>
      </c>
      <c r="F57" s="12">
        <f t="shared" si="0"/>
        <v>50.001121302504984</v>
      </c>
    </row>
    <row r="58" spans="1:6" ht="15.75">
      <c r="A58" s="11" t="s">
        <v>48</v>
      </c>
      <c r="B58" s="7"/>
      <c r="C58" s="7"/>
      <c r="D58" s="25">
        <f>D10+D18+D20+D23+D30+D37+D43+D46+D51+D56+D35</f>
        <v>4629743.0999999987</v>
      </c>
      <c r="E58" s="25">
        <f>E10+E18+E20+E23+E30+E37+E43+E46+E51+E56+E35</f>
        <v>2301018.4</v>
      </c>
      <c r="F58" s="15">
        <f t="shared" si="0"/>
        <v>49.700779293779831</v>
      </c>
    </row>
    <row r="61" spans="1:6">
      <c r="D61" s="20"/>
      <c r="E61" s="20"/>
    </row>
  </sheetData>
  <mergeCells count="5">
    <mergeCell ref="A7:F7"/>
    <mergeCell ref="D1:F1"/>
    <mergeCell ref="D2:F2"/>
    <mergeCell ref="D3:F3"/>
    <mergeCell ref="D5:F5"/>
  </mergeCells>
  <pageMargins left="0.86614173228346458" right="0.23622047244094488" top="0.11811023622047244" bottom="0.27559055118110237" header="0.31496062992125984" footer="0.31496062992125984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dc:description>POI HSSF rep:2.55.0.256</dc:description>
  <cp:lastModifiedBy>Nina Pronina</cp:lastModifiedBy>
  <cp:lastPrinted>2025-04-23T11:19:43Z</cp:lastPrinted>
  <dcterms:created xsi:type="dcterms:W3CDTF">2023-07-11T13:11:29Z</dcterms:created>
  <dcterms:modified xsi:type="dcterms:W3CDTF">2026-07-16T12:02:19Z</dcterms:modified>
</cp:coreProperties>
</file>